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<sst xmlns="http://schemas.openxmlformats.org/spreadsheetml/2006/main" count="1248" uniqueCount="76">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</sst>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27428.6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116580.4</v>
      </c>
      <c r="C9" s="24">
        <f t="shared" si="0"/>
        <v>75387.00000000003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32202.300000000003</v>
      </c>
      <c r="AG9" s="50">
        <f>AG10+AG15+AG24+AG33+AG47+AG52+AG54+AG61+AG62+AG71+AG72+AG76+AG88+AG81+AG83+AG82+AG69+AG89+AG91+AG90+AG70+AG40+AG92</f>
        <v>159765.09999999998</v>
      </c>
      <c r="AH9" s="49"/>
      <c r="AI9" s="49"/>
    </row>
    <row r="10" spans="1:33" ht="15.75">
      <c r="A10" s="4" t="s">
        <v>4</v>
      </c>
      <c r="B10" s="22">
        <f>4537.7+28.8</f>
        <v>4566.5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379.90000000000003</v>
      </c>
      <c r="AG10" s="27">
        <f>B10+C10-AF10</f>
        <v>8288.5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45.599999999999994</v>
      </c>
      <c r="AG11" s="27">
        <f>B11+C11-AF11</f>
        <v>5790.7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17.6</v>
      </c>
      <c r="AG12" s="27">
        <f>B12+C12-AF12</f>
        <v>549.6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513.3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316.70000000000005</v>
      </c>
      <c r="AG14" s="27">
        <f>AG10-AG11-AG12-AG13</f>
        <v>1948.2000000000003</v>
      </c>
    </row>
    <row r="15" spans="1:33" ht="15" customHeight="1">
      <c r="A15" s="4" t="s">
        <v>6</v>
      </c>
      <c r="B15" s="22">
        <f>42478.4+177</f>
        <v>42655.4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1903.8999999999999</v>
      </c>
      <c r="AG15" s="27">
        <f aca="true" t="shared" si="3" ref="AG15:AG31">B15+C15-AF15</f>
        <v>73523.1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466.9</v>
      </c>
      <c r="AG16" s="71">
        <f t="shared" si="3"/>
        <v>27636.199999999997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28113.7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29.900000000000002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924.8</v>
      </c>
      <c r="AG19" s="27">
        <f t="shared" si="3"/>
        <v>7468.499999999999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700.4000000000001</v>
      </c>
      <c r="AG20" s="27">
        <f t="shared" si="3"/>
        <v>29548.5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>
        <v>9.1</v>
      </c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9.1</v>
      </c>
      <c r="AG21" s="27">
        <f t="shared" si="3"/>
        <v>3042.8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1196.1000000000022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269.59999999999997</v>
      </c>
      <c r="AG23" s="27">
        <f t="shared" si="3"/>
        <v>5319.700000000001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1459.4</v>
      </c>
      <c r="AG24" s="27">
        <f t="shared" si="3"/>
        <v>35905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1153</v>
      </c>
      <c r="AG25" s="71">
        <f t="shared" si="3"/>
        <v>24442.4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16264.7</v>
      </c>
      <c r="AH26" s="6"/>
    </row>
    <row r="27" spans="1:33" ht="15.75">
      <c r="A27" s="3" t="s">
        <v>3</v>
      </c>
      <c r="B27" s="22">
        <v>973.5</v>
      </c>
      <c r="C27" s="22">
        <v>2767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305.3</v>
      </c>
      <c r="AG27" s="27">
        <f t="shared" si="3"/>
        <v>3435.2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37.2</v>
      </c>
      <c r="AG28" s="27">
        <f t="shared" si="3"/>
        <v>471.9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1016.4000000000001</v>
      </c>
      <c r="AG29" s="27">
        <f t="shared" si="3"/>
        <v>7792.1</v>
      </c>
    </row>
    <row r="30" spans="1:33" ht="15.75">
      <c r="A30" s="3" t="s">
        <v>17</v>
      </c>
      <c r="B30" s="22">
        <v>130.3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233.4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895.6000000000006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100.49999999999999</v>
      </c>
      <c r="AG32" s="27">
        <f>AG24-AG26-AG27-AG28-AG29-AG30-AG31</f>
        <v>7707.699999999999</v>
      </c>
    </row>
    <row r="33" spans="1:33" ht="15" customHeight="1">
      <c r="A33" s="4" t="s">
        <v>8</v>
      </c>
      <c r="B33" s="22">
        <f>234.1</f>
        <v>234.1</v>
      </c>
      <c r="C33" s="22">
        <f>1055.3-80</f>
        <v>975.3</v>
      </c>
      <c r="D33" s="22"/>
      <c r="E33" s="22"/>
      <c r="F33" s="22"/>
      <c r="G33" s="22"/>
      <c r="H33" s="22"/>
      <c r="I33" s="22">
        <v>0.4</v>
      </c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0.4</v>
      </c>
      <c r="AG33" s="27">
        <f aca="true" t="shared" si="6" ref="AG33:AG38">B33+C33-AF33</f>
        <v>1208.9999999999998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163.3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323.8</v>
      </c>
    </row>
    <row r="37" spans="1:33" ht="15.75">
      <c r="A37" s="3" t="s">
        <v>17</v>
      </c>
      <c r="B37" s="22">
        <v>0</v>
      </c>
      <c r="C37" s="22">
        <f>756.8-180</f>
        <v>576.8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576.8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136.29999999999998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144.9999999999999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42.7</v>
      </c>
      <c r="AG40" s="27">
        <f aca="true" t="shared" si="8" ref="AG40:AG45">B40+C40-AF40</f>
        <v>816.8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620.4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18.9</v>
      </c>
      <c r="AG44" s="27">
        <f t="shared" si="8"/>
        <v>140.9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17.300000000000004</v>
      </c>
      <c r="AG46" s="27">
        <f>AG40-AG41-AG42-AG43-AG44-AG45</f>
        <v>46.99999999999997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69.6</v>
      </c>
      <c r="AG47" s="27">
        <f>B47+C47-AF47</f>
        <v>3111.4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>
        <v>1.8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16.8</v>
      </c>
      <c r="AG49" s="27">
        <f>B49+C49-AF49</f>
        <v>2409.1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29.7</v>
      </c>
      <c r="AG51" s="27">
        <f>AG47-AG49-AG48</f>
        <v>679.0000000000002</v>
      </c>
    </row>
    <row r="52" spans="1:33" ht="15" customHeight="1">
      <c r="A52" s="4" t="s">
        <v>0</v>
      </c>
      <c r="B52" s="22">
        <f>3936.9+111.6</f>
        <v>4048.5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1620.8</v>
      </c>
      <c r="AG52" s="27">
        <f aca="true" t="shared" si="12" ref="AG52:AG59">B52+C52-AF52</f>
        <v>5529.2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1.6</v>
      </c>
      <c r="AG53" s="27">
        <f t="shared" si="12"/>
        <v>2030.9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352.4</v>
      </c>
      <c r="AG54" s="22">
        <f t="shared" si="12"/>
        <v>6138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3666.2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58.1</v>
      </c>
      <c r="AG57" s="22">
        <f t="shared" si="12"/>
        <v>1386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25.4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294.29999999999995</v>
      </c>
      <c r="AG60" s="22">
        <f>AG54-AG55-AG57-AG59-AG56-AG58</f>
        <v>1060.4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33.9</v>
      </c>
      <c r="AG61" s="22">
        <f aca="true" t="shared" si="15" ref="AG61:AG67">B61+C61-AF61</f>
        <v>353.00000000000006</v>
      </c>
    </row>
    <row r="62" spans="1:33" ht="15" customHeight="1">
      <c r="A62" s="4" t="s">
        <v>11</v>
      </c>
      <c r="B62" s="22">
        <f>1454.4+380</f>
        <v>1834.4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92</v>
      </c>
      <c r="AG62" s="22">
        <f t="shared" si="15"/>
        <v>3255.3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1084.5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0.3</v>
      </c>
      <c r="AG65" s="22">
        <f t="shared" si="15"/>
        <v>75.2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</v>
      </c>
      <c r="AG66" s="22">
        <f t="shared" si="15"/>
        <v>374.2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759.2000000000002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86.9</v>
      </c>
      <c r="AG68" s="22">
        <f>AG62-AG63-AG66-AG67-AG65-AG64</f>
        <v>1632.4</v>
      </c>
    </row>
    <row r="69" spans="1:33" ht="31.5">
      <c r="A69" s="4" t="s">
        <v>32</v>
      </c>
      <c r="B69" s="22">
        <v>3271.2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1734.7</v>
      </c>
      <c r="AG69" s="30">
        <f aca="true" t="shared" si="17" ref="AG69:AG92">B69+C69-AF69</f>
        <v>1557.3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283.59999999999997</v>
      </c>
      <c r="AG72" s="30">
        <f t="shared" si="17"/>
        <v>4089.2000000000003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38.5</v>
      </c>
      <c r="AG74" s="30">
        <f t="shared" si="17"/>
        <v>673.5999999999999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6.7</v>
      </c>
      <c r="AG76" s="30">
        <f t="shared" si="17"/>
        <v>393.90000000000003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</f>
        <v>3487.8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524.9</v>
      </c>
      <c r="AG89" s="22">
        <f t="shared" si="17"/>
        <v>7148.900000000001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23474.4+1534</f>
        <v>25008.4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21077.4</v>
      </c>
      <c r="AG92" s="22">
        <f t="shared" si="17"/>
        <v>4142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116580.4</v>
      </c>
      <c r="C94" s="42">
        <f t="shared" si="18"/>
        <v>75387.00000000003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32202.300000000003</v>
      </c>
      <c r="AG94" s="58">
        <f>AG10+AG15+AG24+AG33+AG47+AG52+AG54+AG61+AG62+AG69+AG71+AG72+AG76+AG81+AG82+AG83+AG88+AG89+AG90+AG91+AG70+AG40+AG92</f>
        <v>159765.09999999998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68.7</v>
      </c>
      <c r="AG95" s="27">
        <f>B95+C95-AF95</f>
        <v>55821.49999999999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1856.3</v>
      </c>
      <c r="AG96" s="27">
        <f>B96+C96-AF96</f>
        <v>42828</v>
      </c>
    </row>
    <row r="97" spans="1:33" ht="15.75">
      <c r="A97" s="3" t="s">
        <v>3</v>
      </c>
      <c r="B97" s="22">
        <f aca="true" t="shared" si="21" ref="B97:AA97">B18+B27+B42+B64+B78</f>
        <v>981.5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305.5</v>
      </c>
      <c r="AG97" s="27">
        <f>B97+C97-AF97</f>
        <v>3474.1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968.6</v>
      </c>
      <c r="AG98" s="27">
        <f>B98+C98-AF98</f>
        <v>8024.199999999999</v>
      </c>
    </row>
    <row r="99" spans="1:33" ht="15.75">
      <c r="A99" s="3" t="s">
        <v>17</v>
      </c>
      <c r="B99" s="22">
        <f aca="true" t="shared" si="23" ref="B99:X99">B21+B30+B49+B37+B58+B13+B75+B67</f>
        <v>2598</v>
      </c>
      <c r="C99" s="22">
        <f t="shared" si="23"/>
        <v>4092.6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25.9</v>
      </c>
      <c r="AG99" s="27">
        <f>B99+C99-AF99</f>
        <v>6664.700000000001</v>
      </c>
    </row>
    <row r="100" spans="1:33" ht="12.75">
      <c r="A100" s="1" t="s">
        <v>41</v>
      </c>
      <c r="B100" s="2">
        <f aca="true" t="shared" si="25" ref="B100:AD100">B94-B95-B96-B97-B98-B99</f>
        <v>42676.600000000006</v>
      </c>
      <c r="C100" s="2">
        <f t="shared" si="25"/>
        <v>29253.300000000025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28977.300000000003</v>
      </c>
      <c r="AG100" s="2">
        <f>AG94-AG95-AG96-AG97-AG98-AG99</f>
        <v>42952.59999999998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2016-11-08T10:21:26Z</cp:lastPrinted>
  <dcterms:created xsi:type="dcterms:W3CDTF">2002-11-05T08:53:00Z</dcterms:created>
  <dcterms:modified xsi:type="dcterms:W3CDTF">2016-11-09T06:09:12Z</dcterms:modified>
  <cp:category/>
  <cp:version/>
  <cp:contentType/>
  <cp:contentStatus/>
</cp:coreProperties>
</file>